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markcdashdown/Library/CloudStorage/GoogleDrive-mark.cd.ashdown@gmail.com/My Drive/BristolTreeForum/Complaints and FOIs/FoIs/Bulk FOIs/Planning enforcement in relation to protected trees/"/>
    </mc:Choice>
  </mc:AlternateContent>
  <xr:revisionPtr revIDLastSave="0" documentId="13_ncr:1_{B1CEED8C-DA38-B94C-890D-B6CDBE7FB6AB}" xr6:coauthVersionLast="47" xr6:coauthVersionMax="47" xr10:uidLastSave="{00000000-0000-0000-0000-000000000000}"/>
  <bookViews>
    <workbookView xWindow="51200" yWindow="620" windowWidth="38400" windowHeight="20980" xr2:uid="{31C15ACE-D826-F345-ADE7-92D245EB8F75}"/>
  </bookViews>
  <sheets>
    <sheet name="Planning Enforcement Responses" sheetId="1" r:id="rId1"/>
  </sheets>
  <definedNames>
    <definedName name="_xlnm._FilterDatabase" localSheetId="0" hidden="1">'Planning Enforcement Responses'!$B$4:$H$103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 i="1" l="1"/>
  <c r="E22" i="1"/>
  <c r="E66" i="1"/>
  <c r="E96" i="1"/>
  <c r="E46" i="1"/>
  <c r="E7" i="1"/>
  <c r="E9" i="1"/>
  <c r="E10" i="1"/>
  <c r="E11" i="1"/>
  <c r="E12" i="1"/>
  <c r="E13" i="1"/>
  <c r="E14" i="1"/>
  <c r="E16" i="1"/>
  <c r="E17" i="1"/>
  <c r="E19" i="1"/>
  <c r="E20" i="1"/>
  <c r="E21" i="1"/>
  <c r="E23" i="1"/>
  <c r="E24" i="1"/>
  <c r="E26" i="1"/>
  <c r="E27" i="1"/>
  <c r="E29" i="1"/>
  <c r="E30" i="1"/>
  <c r="E31" i="1"/>
  <c r="E33" i="1"/>
  <c r="E34" i="1"/>
  <c r="E35" i="1"/>
  <c r="E36" i="1"/>
  <c r="E37" i="1"/>
  <c r="E38" i="1"/>
  <c r="E39" i="1"/>
  <c r="E40" i="1"/>
  <c r="E41" i="1"/>
  <c r="E42" i="1"/>
  <c r="E43" i="1"/>
  <c r="E44" i="1"/>
  <c r="E45" i="1"/>
  <c r="E48" i="1"/>
  <c r="E51" i="1"/>
  <c r="E52" i="1"/>
  <c r="E53" i="1"/>
  <c r="E54" i="1"/>
  <c r="E55" i="1"/>
  <c r="E56" i="1"/>
  <c r="E57" i="1"/>
  <c r="E58" i="1"/>
  <c r="E59" i="1"/>
  <c r="E60" i="1"/>
  <c r="E61" i="1"/>
  <c r="E62" i="1"/>
  <c r="E63" i="1"/>
  <c r="E64" i="1"/>
  <c r="E65" i="1"/>
  <c r="E67" i="1"/>
  <c r="E68" i="1"/>
  <c r="E69" i="1"/>
  <c r="E70" i="1"/>
  <c r="E71" i="1"/>
  <c r="E72" i="1"/>
  <c r="E73" i="1"/>
  <c r="E74" i="1"/>
  <c r="E75" i="1"/>
  <c r="E76" i="1"/>
  <c r="E77" i="1"/>
  <c r="E79" i="1"/>
  <c r="E80" i="1"/>
  <c r="E81" i="1"/>
  <c r="E82" i="1"/>
  <c r="E84" i="1"/>
  <c r="E86" i="1"/>
  <c r="E88" i="1"/>
  <c r="E89" i="1"/>
  <c r="E90" i="1"/>
  <c r="E91" i="1"/>
  <c r="E92" i="1"/>
  <c r="E93" i="1"/>
  <c r="E94" i="1"/>
  <c r="E95" i="1"/>
  <c r="E97" i="1"/>
  <c r="E98" i="1"/>
  <c r="E100" i="1"/>
  <c r="E101" i="1"/>
  <c r="E103" i="1"/>
  <c r="E5" i="1"/>
  <c r="C102" i="1" l="1"/>
  <c r="E102" i="1" l="1"/>
  <c r="C2" i="1" s="1"/>
  <c r="C3" i="1"/>
  <c r="D3" i="1"/>
  <c r="F3" i="1"/>
  <c r="G3" i="1"/>
  <c r="H3" i="1"/>
  <c r="E3" i="1" l="1"/>
  <c r="H2" i="1" s="1"/>
  <c r="F2" i="1" l="1"/>
  <c r="G2" i="1"/>
</calcChain>
</file>

<file path=xl/sharedStrings.xml><?xml version="1.0" encoding="utf-8"?>
<sst xmlns="http://schemas.openxmlformats.org/spreadsheetml/2006/main" count="152" uniqueCount="149">
  <si>
    <t>Bath and North East Somerset Council</t>
  </si>
  <si>
    <t>Bedford Borough Council</t>
  </si>
  <si>
    <t>Blackburn with Darwen Borough Council</t>
  </si>
  <si>
    <t>Bracknell Forest Borough Council</t>
  </si>
  <si>
    <t>Bradford City Council</t>
  </si>
  <si>
    <t>Cheshire East Council</t>
  </si>
  <si>
    <t>Bristol City Council</t>
  </si>
  <si>
    <t>Calderdale Metropolitan Borough Council</t>
  </si>
  <si>
    <t>Buckinghamshire Council</t>
  </si>
  <si>
    <t>Cumberland Council</t>
  </si>
  <si>
    <t>Central Bedfordshire Council</t>
  </si>
  <si>
    <t>Cheshire West and Chester Council</t>
  </si>
  <si>
    <t>Council of the Isles of Scilly</t>
  </si>
  <si>
    <t>Cornwall Council</t>
  </si>
  <si>
    <t>Coventry City Council</t>
  </si>
  <si>
    <t>Derby City Council</t>
  </si>
  <si>
    <t>Doncaster Borough Council</t>
  </si>
  <si>
    <t>Darlington Borough Council</t>
  </si>
  <si>
    <t>Dudley Council</t>
  </si>
  <si>
    <t>East Riding of Yorkshire Council</t>
  </si>
  <si>
    <t>Durham County Council</t>
  </si>
  <si>
    <t>Halton Borough Council</t>
  </si>
  <si>
    <t>Isle of Wight Council</t>
  </si>
  <si>
    <t>Kirklees Borough Council</t>
  </si>
  <si>
    <t>Leeds City Council</t>
  </si>
  <si>
    <t>Barnsley Metropolitan Borough Council</t>
  </si>
  <si>
    <t>Bury Metropolitan Borough Council</t>
  </si>
  <si>
    <t>Bournemouth, Christchurch and Poole Council</t>
  </si>
  <si>
    <t>Dorset Council</t>
  </si>
  <si>
    <t>Hull City Council</t>
  </si>
  <si>
    <t>City of York Council</t>
  </si>
  <si>
    <t>Hartlepool Council</t>
  </si>
  <si>
    <t>Middlesbrough Council</t>
  </si>
  <si>
    <t>Knowsley Metropolitan Borough Council</t>
  </si>
  <si>
    <t>Liverpool City Council</t>
  </si>
  <si>
    <t>Manchester City Council</t>
  </si>
  <si>
    <t>Medway Council</t>
  </si>
  <si>
    <t>Milton Keynes Council</t>
  </si>
  <si>
    <t>Newcastle upon Tyne City Council</t>
  </si>
  <si>
    <t>North East Lincolnshire Council</t>
  </si>
  <si>
    <t>North Northamptonshire Council</t>
  </si>
  <si>
    <t>Northumberland County Council</t>
  </si>
  <si>
    <t>North Tyneside Metropolitan Borough Council</t>
  </si>
  <si>
    <t>North Somerset Council</t>
  </si>
  <si>
    <t>Rochdale Metropolitan Borough Council</t>
  </si>
  <si>
    <t>Nottingham City Council</t>
  </si>
  <si>
    <t>Oldham Metropolitan Borough Council</t>
  </si>
  <si>
    <t>Peterborough City Council</t>
  </si>
  <si>
    <t>Redcar and Cleveland Borough Council</t>
  </si>
  <si>
    <t>Portsmouth City Council</t>
  </si>
  <si>
    <t>North Yorkshire Council</t>
  </si>
  <si>
    <t>Rutland County Council</t>
  </si>
  <si>
    <t>Sheffield City Council</t>
  </si>
  <si>
    <t>Solihull Metropolitan Borough Council</t>
  </si>
  <si>
    <t>Sunderland City Council</t>
  </si>
  <si>
    <t>Swindon Borough Council</t>
  </si>
  <si>
    <t>Telford and Wrekin Council</t>
  </si>
  <si>
    <t>Tameside Metropolitan Borough Council</t>
  </si>
  <si>
    <t>Torbay Borough Council</t>
  </si>
  <si>
    <t>South Gloucestershire Council</t>
  </si>
  <si>
    <t>South Tyneside Metropolitan Borough Council</t>
  </si>
  <si>
    <t>Slough Borough Council</t>
  </si>
  <si>
    <t>Walsall Metropolitan Borough Council</t>
  </si>
  <si>
    <t>West Berkshire Council</t>
  </si>
  <si>
    <t>West Northamptonshire Council</t>
  </si>
  <si>
    <t>Wigan Metropolitan Borough Council</t>
  </si>
  <si>
    <t>Westmorland and Furness Council</t>
  </si>
  <si>
    <t>Wiltshire Council</t>
  </si>
  <si>
    <t>Wirral Metropolitan Borough Council</t>
  </si>
  <si>
    <t>Wokingham Borough Council</t>
  </si>
  <si>
    <t>Wolverhampton City Council</t>
  </si>
  <si>
    <t>Trafford Metropolitan Borough Council</t>
  </si>
  <si>
    <t>North Lincolnshire Council</t>
  </si>
  <si>
    <t>Rotherham Metropolitan Borough Council</t>
  </si>
  <si>
    <t>Southampton City Council</t>
  </si>
  <si>
    <t>St Helens Metropolitan Borough Council</t>
  </si>
  <si>
    <t>Bolton Metropolitan Borough Council</t>
  </si>
  <si>
    <t>Plymouth City Council</t>
  </si>
  <si>
    <t>Royal Borough of Windsor and Maidenhead</t>
  </si>
  <si>
    <t>Sandwell Metropolitan Borough Council</t>
  </si>
  <si>
    <t>Salford City Council</t>
  </si>
  <si>
    <t>Stoke-on-Trent City Council</t>
  </si>
  <si>
    <t>Shropshire Council</t>
  </si>
  <si>
    <t>Somerset Council</t>
  </si>
  <si>
    <t>Leicester City Council</t>
  </si>
  <si>
    <t>Southend-on-Sea City Council</t>
  </si>
  <si>
    <t>Brighton and Hove City Council</t>
  </si>
  <si>
    <t>Wakefield City Council</t>
  </si>
  <si>
    <t>Luton Borough Council</t>
  </si>
  <si>
    <t>Stockton-on-Tees Council</t>
  </si>
  <si>
    <t>Stockport Metropolitan Borough Council</t>
  </si>
  <si>
    <t>Birmingham City Council</t>
  </si>
  <si>
    <t>Warrington Borough Council</t>
  </si>
  <si>
    <t>Herefordshire Council</t>
  </si>
  <si>
    <t>Blackpool Borough Council</t>
  </si>
  <si>
    <t>Sefton Borough Council</t>
  </si>
  <si>
    <t>Reading Borough Council</t>
  </si>
  <si>
    <t>Gateshead Metropolitan Borough Council</t>
  </si>
  <si>
    <t>Thurrock Borough Council</t>
  </si>
  <si>
    <t>Totals</t>
  </si>
  <si>
    <t>1. Starting on 01 January 2024, how many planning enforcement investigations have you undertaken in respect of unauthorised tree works comprising:</t>
  </si>
  <si>
    <t>1a</t>
  </si>
  <si>
    <t>1b</t>
  </si>
  <si>
    <t>Trees protected by a Tree Preservation Order;</t>
  </si>
  <si>
    <t>Trees growing within a conservation area?</t>
  </si>
  <si>
    <t>Of these, how many have resulted in stop notices being issued or other enforcement action (including enforcement warning notices) being taken?</t>
  </si>
  <si>
    <t>How many have resulted in a prosecution?</t>
  </si>
  <si>
    <t>How many of these prosecutions have been successful?</t>
  </si>
  <si>
    <t>Que.</t>
  </si>
  <si>
    <t>Notes</t>
  </si>
  <si>
    <t>See spreadsheet</t>
  </si>
  <si>
    <t>One ongoing</t>
  </si>
  <si>
    <t>See Notes</t>
  </si>
  <si>
    <t>Ongoing</t>
  </si>
  <si>
    <t>N/A - None, these powers are not available to such works as this is not a
breach of planning control.</t>
  </si>
  <si>
    <t>There have been 94 planning enforcement cases from 1 January 2024 relating to protected trees, which includes both trees covered by a Tree Preservation Order (TPO) and trees located within a Conservation Area (CA). These breaches are not recorded separately so we cannot distinguish between those covered by a TPO or within a CA.</t>
  </si>
  <si>
    <t>letter of caution (warning) issued and 2 possible letters of caution (warning) pending</t>
  </si>
  <si>
    <t>In progress</t>
  </si>
  <si>
    <t xml:space="preserve">The prosecution is still awaiting a court hearing date </t>
  </si>
  <si>
    <t>The Tree Team does not issue Stop Notices or Enforcement Warning Notices (EWNs) for unauthorised tree works. These tools are not used for TPO or Conservation Area infringements because:
Stop Notices (s.183–184 TCPA 1990) are linked to Enforcement Notices, which cannot be used for works to protected trees, as such works are classed as an offence, not a breach of planning control.
EWNs are used only where an Enforcement Notice may follow, which again does not apply to TPO/CA offences.</t>
  </si>
  <si>
    <t>Stop notices are not served in relation to tree specific offences, please
see [1]Development Management Local Enforcement Plan 2024 - Dorset
Council  Section 12 covers enforcement in relation to trees.  Of the 20 cases identified in question 1, there is currently no enforcement action being undertaken.</t>
  </si>
  <si>
    <t>2 – Tree replacement notices served</t>
  </si>
  <si>
    <t>3 PACE interviews
1 Enforcement Notice
(Enforcement Warning Notices introduced by the Levelling Up and Regeneration Act 2023, which added section 172ZA to the Town and Country Planning Act 1990 are used to address/formalise unauthorised development)</t>
  </si>
  <si>
    <t>The table provided is hard to interpret</t>
  </si>
  <si>
    <t>2 Tree Replacement Notices served</t>
  </si>
  <si>
    <t>For advice and context, stop notices do not apply to tree works, enforcement warning notices do not apply for tree works. To provide assistance we can confirm no tree replacement notices issued.</t>
  </si>
  <si>
    <t>244 protected tree related cases have been undertaken. None of these are categorised under a Tree Preservation Order or a Conservation Area.</t>
  </si>
  <si>
    <t>Figures for North &amp; South Yorks. 1 – Tree removal in Conservation Area</t>
  </si>
  <si>
    <t>Stop Notices or any other statutory notice under Part VII of the Act cannot be used in connection with Part VIII controls. X1 Tree Replacement Notice has been issued.</t>
  </si>
  <si>
    <t>Q. 4. One and one ongoing</t>
  </si>
  <si>
    <t>No Stop Notices have been issued and no enforcement warning notices have been issued.</t>
  </si>
  <si>
    <t>LPA Name</t>
  </si>
  <si>
    <t># TPO Investigations</t>
  </si>
  <si>
    <t># CA Investigations</t>
  </si>
  <si>
    <t># Enforcement</t>
  </si>
  <si>
    <t># Prosecutions</t>
  </si>
  <si>
    <t>FOI Requests</t>
  </si>
  <si>
    <t>Response Count</t>
  </si>
  <si>
    <t>We are writing to advise you that, following a search of our paper and electronic records, we have established that the information you requested is not held by Birmingham City Council.
Stop notices are served in relation to breaches of planning conditions, not to breaches of Tree Preservation Orders (TPOs) or Conservation Area (CA) regulations. If it is just TPOs and CAs, then the response is nil because they are not applicable.</t>
  </si>
  <si>
    <t>Pending</t>
  </si>
  <si>
    <t>See note</t>
  </si>
  <si>
    <t>They have all been resolved as either no case to answer, or addressed via mutual agreement between the Council’s Tree Team and the alleged perpetrator, with them taking appropriate action to rectify or compensate for the situation. In the latter instances it was considered not to be in the public interest to pursue the matter more formally.</t>
  </si>
  <si>
    <t>In six cases, interviews under caution were conducted.  Two warning letters issued.</t>
  </si>
  <si>
    <t># Successful Prosecutions</t>
  </si>
  <si>
    <t># Cumulative Investigations</t>
  </si>
  <si>
    <t>% of  Cumulative Investigations</t>
  </si>
  <si>
    <t>a) Trees protected by a Tree Preservation Order;
Response: 7 (although 3 are current investigations)</t>
  </si>
  <si>
    <t xml:space="preserve">Trees growing within a conservation area – 2 complaints received in relation to works to trees in conservation areas. One complaint has been closed and the other remains open. 
No enforcement or stop notices have been issued, because such notices only relate to unauthorised development and not the removal of protected trees.
</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</si>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</sst>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font>
      <sz val="10"/>
      <color theme="1"/>
      <name val="TrebuchetMS"/>
      <family val="2"/>
    </font>
    <font>
      <sz val="10"/>
      <color theme="1"/>
      <name val="TrebuchetMS"/>
      <family val="2"/>
    </font>
    <font>
      <sz val="18"/>
      <color theme="3"/>
      <name val="Aptos Display"/>
      <family val="2"/>
      <scheme val="major"/>
    </font>
    <font>
      <b/>
      <sz val="15"/>
      <color theme="3"/>
      <name val="TrebuchetMS"/>
      <family val="2"/>
    </font>
    <font>
      <b/>
      <sz val="13"/>
      <color theme="3"/>
      <name val="TrebuchetMS"/>
      <family val="2"/>
    </font>
    <font>
      <b/>
      <sz val="11"/>
      <color theme="3"/>
      <name val="TrebuchetMS"/>
      <family val="2"/>
    </font>
    <font>
      <sz val="10"/>
      <color rgb="FF006100"/>
      <name val="TrebuchetMS"/>
      <family val="2"/>
    </font>
    <font>
      <sz val="10"/>
      <color rgb="FF9C0006"/>
      <name val="TrebuchetMS"/>
      <family val="2"/>
    </font>
    <font>
      <sz val="10"/>
      <color rgb="FF9C5700"/>
      <name val="TrebuchetMS"/>
      <family val="2"/>
    </font>
    <font>
      <sz val="10"/>
      <color rgb="FF3F3F76"/>
      <name val="TrebuchetMS"/>
      <family val="2"/>
    </font>
    <font>
      <b/>
      <sz val="10"/>
      <color rgb="FF3F3F3F"/>
      <name val="TrebuchetMS"/>
      <family val="2"/>
    </font>
    <font>
      <b/>
      <sz val="10"/>
      <color rgb="FFFA7D00"/>
      <name val="TrebuchetMS"/>
      <family val="2"/>
    </font>
    <font>
      <sz val="10"/>
      <color rgb="FFFA7D00"/>
      <name val="TrebuchetMS"/>
      <family val="2"/>
    </font>
    <font>
      <b/>
      <sz val="10"/>
      <color theme="0"/>
      <name val="TrebuchetMS"/>
      <family val="2"/>
    </font>
    <font>
      <sz val="10"/>
      <color rgb="FFFF0000"/>
      <name val="TrebuchetMS"/>
      <family val="2"/>
    </font>
    <font>
      <i/>
      <sz val="10"/>
      <color rgb="FF7F7F7F"/>
      <name val="TrebuchetMS"/>
      <family val="2"/>
    </font>
    <font>
      <b/>
      <sz val="10"/>
      <color theme="1"/>
      <name val="TrebuchetMS"/>
      <family val="2"/>
    </font>
    <font>
      <sz val="10"/>
      <color theme="0"/>
      <name val="TrebuchetMS"/>
      <family val="2"/>
    </font>
    <font>
      <sz val="10"/>
      <color theme="1"/>
      <name val="Trebuchet MS Bold Italic"/>
    </font>
    <font>
      <b/>
      <sz val="10"/>
      <color theme="1"/>
      <name val="Trebuchet MS Bold Italic"/>
    </font>
    <font>
      <sz val="10"/>
      <color rgb="FF333333"/>
      <name val="Trebuchet MS Bold Italic"/>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3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9" fontId="1" fillId="0" borderId="0" applyFont="0" applyFill="0" applyBorder="0" applyAlignment="0" applyProtection="0"/>
  </cellStyleXfs>
  <cellXfs count="42">
    <xf numFmtId="0" fontId="0" fillId="0" borderId="0" xfId="0"/>
    <xf numFmtId="0" fontId="18" fillId="0" borderId="0" xfId="0" applyFont="1" applyAlignment="1">
      <alignment horizontal="center" vertical="center" wrapText="1"/>
    </xf>
    <xf numFmtId="0" fontId="18" fillId="0" borderId="10" xfId="0" applyFont="1" applyBorder="1" applyAlignment="1">
      <alignment horizontal="center" vertical="center" wrapText="1"/>
    </xf>
    <xf numFmtId="0" fontId="18" fillId="0" borderId="14"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0" xfId="0" applyFont="1" applyAlignment="1">
      <alignment horizontal="left" vertical="center" wrapText="1"/>
    </xf>
    <xf numFmtId="0" fontId="19" fillId="0" borderId="0" xfId="0" applyFont="1" applyAlignment="1">
      <alignment horizontal="center" vertical="center" wrapText="1"/>
    </xf>
    <xf numFmtId="0" fontId="20" fillId="0" borderId="12" xfId="0" applyFont="1" applyBorder="1" applyAlignment="1">
      <alignment wrapText="1"/>
    </xf>
    <xf numFmtId="0" fontId="20" fillId="0" borderId="15" xfId="0" applyFont="1" applyBorder="1" applyAlignment="1">
      <alignment wrapText="1"/>
    </xf>
    <xf numFmtId="0" fontId="19" fillId="0" borderId="21" xfId="0" applyFont="1" applyBorder="1" applyAlignment="1">
      <alignment horizontal="center" vertical="center" wrapText="1"/>
    </xf>
    <xf numFmtId="0" fontId="18" fillId="0" borderId="23" xfId="0" applyFont="1" applyBorder="1" applyAlignment="1">
      <alignment horizontal="center" vertical="center" wrapText="1"/>
    </xf>
    <xf numFmtId="0" fontId="18" fillId="0" borderId="12"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20" xfId="0" applyFont="1" applyBorder="1" applyAlignment="1">
      <alignment horizontal="center" vertical="center" wrapText="1"/>
    </xf>
    <xf numFmtId="0" fontId="19" fillId="0" borderId="25" xfId="0" applyFont="1" applyBorder="1" applyAlignment="1">
      <alignment horizontal="center" vertical="center" wrapText="1"/>
    </xf>
    <xf numFmtId="0" fontId="19" fillId="0" borderId="26" xfId="0" applyFont="1" applyBorder="1" applyAlignment="1">
      <alignment horizontal="center" vertical="center" wrapText="1"/>
    </xf>
    <xf numFmtId="3" fontId="18" fillId="0" borderId="20" xfId="0" applyNumberFormat="1" applyFont="1" applyBorder="1" applyAlignment="1">
      <alignment horizontal="center" vertical="center" wrapText="1"/>
    </xf>
    <xf numFmtId="0" fontId="20" fillId="0" borderId="23" xfId="0" applyFont="1" applyBorder="1" applyAlignment="1">
      <alignment wrapText="1"/>
    </xf>
    <xf numFmtId="0" fontId="18" fillId="0" borderId="16"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27" xfId="0" applyFont="1" applyBorder="1" applyAlignment="1">
      <alignment horizontal="center" vertical="center" wrapText="1"/>
    </xf>
    <xf numFmtId="0" fontId="18" fillId="0" borderId="28" xfId="0" applyFont="1" applyBorder="1" applyAlignment="1">
      <alignment horizontal="center" vertical="center" wrapText="1"/>
    </xf>
    <xf numFmtId="0" fontId="18" fillId="0" borderId="29" xfId="0" applyFont="1" applyBorder="1" applyAlignment="1">
      <alignment horizontal="center" vertical="center" wrapText="1"/>
    </xf>
    <xf numFmtId="0" fontId="19" fillId="33" borderId="24" xfId="0" applyFont="1" applyFill="1" applyBorder="1" applyAlignment="1">
      <alignment horizontal="right" vertical="center" wrapText="1"/>
    </xf>
    <xf numFmtId="0" fontId="19" fillId="33" borderId="18" xfId="0" applyFont="1" applyFill="1" applyBorder="1" applyAlignment="1">
      <alignment horizontal="center" vertical="center" wrapText="1"/>
    </xf>
    <xf numFmtId="0" fontId="19" fillId="33" borderId="19" xfId="0" applyFont="1" applyFill="1" applyBorder="1" applyAlignment="1">
      <alignment horizontal="center" vertical="center" wrapText="1"/>
    </xf>
    <xf numFmtId="0" fontId="19" fillId="33" borderId="22" xfId="0" applyFont="1" applyFill="1" applyBorder="1" applyAlignment="1">
      <alignment horizontal="center" vertical="center" wrapText="1"/>
    </xf>
    <xf numFmtId="164" fontId="18" fillId="0" borderId="20" xfId="42" applyNumberFormat="1" applyFont="1" applyBorder="1" applyAlignment="1">
      <alignment horizontal="center" vertical="center" wrapText="1"/>
    </xf>
    <xf numFmtId="0" fontId="18" fillId="33" borderId="24" xfId="0" applyFont="1" applyFill="1" applyBorder="1" applyAlignment="1">
      <alignment horizontal="right" vertical="center" wrapText="1"/>
    </xf>
    <xf numFmtId="0" fontId="19" fillId="33" borderId="24" xfId="0" applyFont="1" applyFill="1" applyBorder="1" applyAlignment="1">
      <alignment horizontal="center" vertical="center" wrapText="1"/>
    </xf>
    <xf numFmtId="0" fontId="18" fillId="0" borderId="30" xfId="0" applyFont="1" applyBorder="1" applyAlignment="1">
      <alignment horizontal="left" vertical="center" wrapText="1"/>
    </xf>
    <xf numFmtId="0" fontId="18" fillId="0" borderId="31" xfId="0" applyFont="1" applyBorder="1" applyAlignment="1">
      <alignment horizontal="left" vertical="center" wrapText="1"/>
    </xf>
    <xf numFmtId="0" fontId="18" fillId="0" borderId="32" xfId="0" applyFont="1" applyBorder="1" applyAlignment="1">
      <alignment horizontal="left" vertical="center" wrapText="1"/>
    </xf>
    <xf numFmtId="0" fontId="19" fillId="33" borderId="26" xfId="0" applyFont="1" applyFill="1" applyBorder="1" applyAlignment="1">
      <alignment horizontal="center" vertical="center" wrapText="1"/>
    </xf>
    <xf numFmtId="0" fontId="18" fillId="0" borderId="33" xfId="0" applyFont="1" applyBorder="1" applyAlignment="1">
      <alignment horizontal="center" vertical="center" wrapText="1"/>
    </xf>
    <xf numFmtId="0" fontId="18" fillId="0" borderId="34" xfId="0" applyFont="1" applyBorder="1" applyAlignment="1">
      <alignment horizontal="center" vertical="center" wrapText="1"/>
    </xf>
    <xf numFmtId="0" fontId="18" fillId="0" borderId="35" xfId="0" applyFont="1" applyBorder="1" applyAlignment="1">
      <alignment horizontal="center" vertical="center" wrapText="1"/>
    </xf>
    <xf numFmtId="0" fontId="19" fillId="33" borderId="18" xfId="0" applyFont="1" applyFill="1" applyBorder="1" applyAlignment="1">
      <alignment horizontal="center" vertical="center" wrapText="1"/>
    </xf>
    <xf numFmtId="0" fontId="19" fillId="33" borderId="22" xfId="0" applyFont="1" applyFill="1" applyBorder="1" applyAlignment="1">
      <alignment horizontal="center" vertical="center" wrapText="1"/>
    </xf>
    <xf numFmtId="0" fontId="18" fillId="33" borderId="24" xfId="0" applyFont="1" applyFill="1" applyBorder="1" applyAlignment="1">
      <alignment horizontal="center" vertical="center" wrapText="1"/>
    </xf>
    <xf numFmtId="0" fontId="18" fillId="33" borderId="26" xfId="0" applyFont="1" applyFill="1" applyBorder="1" applyAlignment="1">
      <alignment horizontal="center" vertical="center"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Per cent" xfId="42" builtinId="5"/>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71918-F836-804F-84E2-0C297C95EC38}">
  <sheetPr filterMode="1"/>
  <dimension ref="B1:L103"/>
  <sheetViews>
    <sheetView tabSelected="1" zoomScale="150" zoomScaleNormal="150" workbookViewId="0">
      <pane ySplit="4" topLeftCell="A10" activePane="bottomLeft" state="frozen"/>
      <selection pane="bottomLeft" activeCell="D25" sqref="D25"/>
    </sheetView>
  </sheetViews>
  <sheetFormatPr baseColWidth="10" defaultRowHeight="13"/>
  <cols>
    <col min="1" max="1" width="1.3984375" style="1" customWidth="1"/>
    <col min="2" max="2" width="41.796875" style="5" bestFit="1" customWidth="1"/>
    <col min="3" max="5" width="16.59765625" style="1" customWidth="1"/>
    <col min="6" max="6" width="26.59765625" style="1" customWidth="1"/>
    <col min="7" max="7" width="20.3984375" style="1" bestFit="1" customWidth="1"/>
    <col min="8" max="8" width="18" style="1" customWidth="1"/>
    <col min="9" max="9" width="86.59765625" style="1" bestFit="1" customWidth="1"/>
    <col min="10" max="10" width="3.19921875" style="1" customWidth="1"/>
    <col min="11" max="11" width="6.19921875" style="1" bestFit="1" customWidth="1"/>
    <col min="12" max="12" width="83.796875" style="1" customWidth="1"/>
    <col min="13" max="16384" width="11" style="1"/>
  </cols>
  <sheetData>
    <row r="1" spans="2:12" ht="5" customHeight="1" thickBot="1"/>
    <row r="2" spans="2:12" ht="15" thickBot="1">
      <c r="B2" s="29" t="s">
        <v>137</v>
      </c>
      <c r="C2" s="13" t="str">
        <f>COUNT(E5:E103) &amp; " out of 99"</f>
        <v>87 out of 99</v>
      </c>
      <c r="D2" s="40" t="s">
        <v>145</v>
      </c>
      <c r="E2" s="41"/>
      <c r="F2" s="28">
        <f>F3/$E$3</f>
        <v>3.3075601374570447E-2</v>
      </c>
      <c r="G2" s="28">
        <f>G3/$E$3</f>
        <v>1.1168384879725086E-2</v>
      </c>
      <c r="H2" s="28">
        <f>H3/$E$3</f>
        <v>6.8728522336769758E-3</v>
      </c>
    </row>
    <row r="3" spans="2:12" s="6" customFormat="1" ht="15" thickBot="1">
      <c r="B3" s="24" t="s">
        <v>99</v>
      </c>
      <c r="C3" s="16">
        <f>SUM(C5:C103)</f>
        <v>1603</v>
      </c>
      <c r="D3" s="14">
        <f t="shared" ref="D3:H3" si="0">SUM(D5:D103)</f>
        <v>725</v>
      </c>
      <c r="E3" s="16">
        <f>SUM(E5:E103)</f>
        <v>2328</v>
      </c>
      <c r="F3" s="14">
        <f t="shared" si="0"/>
        <v>77</v>
      </c>
      <c r="G3" s="14">
        <f t="shared" si="0"/>
        <v>26</v>
      </c>
      <c r="H3" s="15">
        <f t="shared" si="0"/>
        <v>16</v>
      </c>
      <c r="I3" s="9"/>
    </row>
    <row r="4" spans="2:12" s="6" customFormat="1" ht="29" thickBot="1">
      <c r="B4" s="30" t="s">
        <v>131</v>
      </c>
      <c r="C4" s="25" t="s">
        <v>132</v>
      </c>
      <c r="D4" s="26" t="s">
        <v>133</v>
      </c>
      <c r="E4" s="26" t="s">
        <v>144</v>
      </c>
      <c r="F4" s="26" t="s">
        <v>134</v>
      </c>
      <c r="G4" s="26" t="s">
        <v>135</v>
      </c>
      <c r="H4" s="27" t="s">
        <v>143</v>
      </c>
      <c r="I4" s="34" t="s">
        <v>109</v>
      </c>
      <c r="J4" s="14"/>
      <c r="K4" s="38" t="s">
        <v>136</v>
      </c>
      <c r="L4" s="39"/>
    </row>
    <row r="5" spans="2:12" ht="28" hidden="1">
      <c r="B5" s="31" t="s">
        <v>25</v>
      </c>
      <c r="C5" s="18">
        <v>8</v>
      </c>
      <c r="D5" s="4">
        <v>4</v>
      </c>
      <c r="E5" s="4">
        <f>C5+D5</f>
        <v>12</v>
      </c>
      <c r="F5" s="4">
        <v>2</v>
      </c>
      <c r="G5" s="4">
        <v>0</v>
      </c>
      <c r="H5" s="10">
        <v>0</v>
      </c>
      <c r="I5" s="35"/>
      <c r="J5" s="21"/>
      <c r="K5" s="18" t="s">
        <v>108</v>
      </c>
      <c r="L5" s="17" t="s">
        <v>100</v>
      </c>
    </row>
    <row r="6" spans="2:12" ht="14" hidden="1">
      <c r="B6" s="32" t="s">
        <v>0</v>
      </c>
      <c r="C6" s="19"/>
      <c r="D6" s="2"/>
      <c r="E6" s="2"/>
      <c r="F6" s="2"/>
      <c r="G6" s="2"/>
      <c r="H6" s="11"/>
      <c r="I6" s="36"/>
      <c r="J6" s="22"/>
      <c r="K6" s="19" t="s">
        <v>101</v>
      </c>
      <c r="L6" s="7" t="s">
        <v>103</v>
      </c>
    </row>
    <row r="7" spans="2:12" ht="14" hidden="1">
      <c r="B7" s="32" t="s">
        <v>1</v>
      </c>
      <c r="C7" s="19">
        <v>4</v>
      </c>
      <c r="D7" s="2">
        <v>2</v>
      </c>
      <c r="E7" s="2">
        <f t="shared" ref="E7:E69" si="1">C7+D7</f>
        <v>6</v>
      </c>
      <c r="F7" s="2">
        <v>2</v>
      </c>
      <c r="G7" s="2">
        <v>0</v>
      </c>
      <c r="H7" s="11">
        <v>0</v>
      </c>
      <c r="I7" s="36" t="s">
        <v>124</v>
      </c>
      <c r="J7" s="22"/>
      <c r="K7" s="19" t="s">
        <v>102</v>
      </c>
      <c r="L7" s="7" t="s">
        <v>104</v>
      </c>
    </row>
    <row r="8" spans="2:12" ht="84" hidden="1">
      <c r="B8" s="32" t="s">
        <v>91</v>
      </c>
      <c r="C8" s="19">
        <v>6</v>
      </c>
      <c r="D8" s="2">
        <v>11</v>
      </c>
      <c r="E8" s="2">
        <f t="shared" si="1"/>
        <v>17</v>
      </c>
      <c r="F8" s="2"/>
      <c r="G8" s="2"/>
      <c r="H8" s="11"/>
      <c r="I8" s="36" t="s">
        <v>138</v>
      </c>
      <c r="J8" s="22"/>
      <c r="K8" s="19">
        <v>2</v>
      </c>
      <c r="L8" s="7" t="s">
        <v>105</v>
      </c>
    </row>
    <row r="9" spans="2:12" ht="14" hidden="1">
      <c r="B9" s="32" t="s">
        <v>2</v>
      </c>
      <c r="C9" s="19">
        <v>10</v>
      </c>
      <c r="D9" s="2">
        <v>0</v>
      </c>
      <c r="E9" s="2">
        <f t="shared" si="1"/>
        <v>10</v>
      </c>
      <c r="F9" s="2">
        <v>2</v>
      </c>
      <c r="G9" s="2">
        <v>0</v>
      </c>
      <c r="H9" s="11">
        <v>0</v>
      </c>
      <c r="I9" s="36"/>
      <c r="J9" s="22"/>
      <c r="K9" s="19">
        <v>3</v>
      </c>
      <c r="L9" s="7" t="s">
        <v>106</v>
      </c>
    </row>
    <row r="10" spans="2:12" ht="15" thickBot="1">
      <c r="B10" s="32" t="s">
        <v>94</v>
      </c>
      <c r="C10" s="19">
        <v>1</v>
      </c>
      <c r="D10" s="2">
        <v>6</v>
      </c>
      <c r="E10" s="2">
        <f t="shared" si="1"/>
        <v>7</v>
      </c>
      <c r="F10" s="2">
        <v>0</v>
      </c>
      <c r="G10" s="2">
        <v>0</v>
      </c>
      <c r="H10" s="11">
        <v>0</v>
      </c>
      <c r="I10" s="36"/>
      <c r="J10" s="23"/>
      <c r="K10" s="20">
        <v>4</v>
      </c>
      <c r="L10" s="8" t="s">
        <v>107</v>
      </c>
    </row>
    <row r="11" spans="2:12" ht="14" hidden="1">
      <c r="B11" s="32" t="s">
        <v>76</v>
      </c>
      <c r="C11" s="19">
        <v>28</v>
      </c>
      <c r="D11" s="2">
        <v>2</v>
      </c>
      <c r="E11" s="2">
        <f t="shared" si="1"/>
        <v>30</v>
      </c>
      <c r="F11" s="2">
        <v>2</v>
      </c>
      <c r="G11" s="2">
        <v>1</v>
      </c>
      <c r="H11" s="11">
        <v>0</v>
      </c>
      <c r="I11" s="36"/>
    </row>
    <row r="12" spans="2:12" ht="112">
      <c r="B12" s="32" t="s">
        <v>27</v>
      </c>
      <c r="C12" s="19">
        <v>158</v>
      </c>
      <c r="D12" s="2">
        <v>1</v>
      </c>
      <c r="E12" s="2">
        <f t="shared" si="1"/>
        <v>159</v>
      </c>
      <c r="F12" s="2">
        <v>0</v>
      </c>
      <c r="G12" s="2">
        <v>0</v>
      </c>
      <c r="H12" s="11">
        <v>0</v>
      </c>
      <c r="I12" s="36" t="s">
        <v>119</v>
      </c>
    </row>
    <row r="13" spans="2:12" ht="14">
      <c r="B13" s="32" t="s">
        <v>3</v>
      </c>
      <c r="C13" s="19">
        <v>12</v>
      </c>
      <c r="D13" s="2">
        <v>0</v>
      </c>
      <c r="E13" s="2">
        <f t="shared" si="1"/>
        <v>12</v>
      </c>
      <c r="F13" s="2">
        <v>0</v>
      </c>
      <c r="G13" s="2">
        <v>0</v>
      </c>
      <c r="H13" s="11">
        <v>0</v>
      </c>
      <c r="I13" s="36"/>
    </row>
    <row r="14" spans="2:12" ht="14" hidden="1">
      <c r="B14" s="32" t="s">
        <v>4</v>
      </c>
      <c r="C14" s="19">
        <v>44</v>
      </c>
      <c r="D14" s="2">
        <v>24</v>
      </c>
      <c r="E14" s="2">
        <f t="shared" si="1"/>
        <v>68</v>
      </c>
      <c r="F14" s="2">
        <v>2</v>
      </c>
      <c r="G14" s="2">
        <v>2</v>
      </c>
      <c r="H14" s="11">
        <v>2</v>
      </c>
      <c r="I14" s="36" t="s">
        <v>129</v>
      </c>
    </row>
    <row r="15" spans="2:12" ht="14" hidden="1">
      <c r="B15" s="32" t="s">
        <v>86</v>
      </c>
      <c r="C15" s="19"/>
      <c r="D15" s="2"/>
      <c r="E15" s="2"/>
      <c r="F15" s="2"/>
      <c r="G15" s="2"/>
      <c r="H15" s="11"/>
      <c r="I15" s="36"/>
    </row>
    <row r="16" spans="2:12" ht="14">
      <c r="B16" s="32" t="s">
        <v>6</v>
      </c>
      <c r="C16" s="19">
        <v>17</v>
      </c>
      <c r="D16" s="2">
        <v>21</v>
      </c>
      <c r="E16" s="2">
        <f t="shared" si="1"/>
        <v>38</v>
      </c>
      <c r="F16" s="2">
        <v>0</v>
      </c>
      <c r="G16" s="2">
        <v>0</v>
      </c>
      <c r="H16" s="11">
        <v>0</v>
      </c>
      <c r="I16" s="36"/>
    </row>
    <row r="17" spans="2:9" ht="28">
      <c r="B17" s="32" t="s">
        <v>8</v>
      </c>
      <c r="C17" s="19">
        <v>244</v>
      </c>
      <c r="D17" s="2"/>
      <c r="E17" s="2">
        <f t="shared" si="1"/>
        <v>244</v>
      </c>
      <c r="F17" s="2">
        <v>0</v>
      </c>
      <c r="G17" s="2">
        <v>0</v>
      </c>
      <c r="H17" s="11">
        <v>0</v>
      </c>
      <c r="I17" s="36" t="s">
        <v>126</v>
      </c>
    </row>
    <row r="18" spans="2:9" ht="14" hidden="1">
      <c r="B18" s="32" t="s">
        <v>26</v>
      </c>
      <c r="C18" s="19"/>
      <c r="D18" s="2"/>
      <c r="E18" s="2"/>
      <c r="F18" s="2"/>
      <c r="G18" s="2"/>
      <c r="H18" s="11"/>
      <c r="I18" s="36"/>
    </row>
    <row r="19" spans="2:9" ht="14">
      <c r="B19" s="32" t="s">
        <v>7</v>
      </c>
      <c r="C19" s="19">
        <v>2</v>
      </c>
      <c r="D19" s="2">
        <v>3</v>
      </c>
      <c r="E19" s="2">
        <f t="shared" si="1"/>
        <v>5</v>
      </c>
      <c r="F19" s="2">
        <v>0</v>
      </c>
      <c r="G19" s="2">
        <v>0</v>
      </c>
      <c r="H19" s="11">
        <v>0</v>
      </c>
      <c r="I19" s="36"/>
    </row>
    <row r="20" spans="2:9" ht="14" hidden="1">
      <c r="B20" s="32" t="s">
        <v>10</v>
      </c>
      <c r="C20" s="19">
        <v>8</v>
      </c>
      <c r="D20" s="2">
        <v>3</v>
      </c>
      <c r="E20" s="2">
        <f t="shared" si="1"/>
        <v>11</v>
      </c>
      <c r="F20" s="2">
        <v>2</v>
      </c>
      <c r="G20" s="2">
        <v>1</v>
      </c>
      <c r="H20" s="11" t="s">
        <v>113</v>
      </c>
      <c r="I20" s="36"/>
    </row>
    <row r="21" spans="2:9" ht="28" hidden="1">
      <c r="B21" s="32" t="s">
        <v>5</v>
      </c>
      <c r="C21" s="19">
        <v>73</v>
      </c>
      <c r="D21" s="2">
        <v>10</v>
      </c>
      <c r="E21" s="2">
        <f t="shared" si="1"/>
        <v>83</v>
      </c>
      <c r="G21" s="2">
        <v>0</v>
      </c>
      <c r="H21" s="11">
        <v>0</v>
      </c>
      <c r="I21" s="2" t="s">
        <v>130</v>
      </c>
    </row>
    <row r="22" spans="2:9" ht="14">
      <c r="B22" s="32" t="s">
        <v>11</v>
      </c>
      <c r="C22" s="19">
        <v>11</v>
      </c>
      <c r="D22" s="2">
        <v>5</v>
      </c>
      <c r="E22" s="2">
        <f t="shared" si="1"/>
        <v>16</v>
      </c>
      <c r="F22" s="2">
        <v>0</v>
      </c>
      <c r="G22" s="2">
        <v>0</v>
      </c>
      <c r="H22" s="11">
        <v>0</v>
      </c>
      <c r="I22" s="36"/>
    </row>
    <row r="23" spans="2:9" ht="14">
      <c r="B23" s="32" t="s">
        <v>30</v>
      </c>
      <c r="C23" s="19">
        <v>11</v>
      </c>
      <c r="D23" s="2">
        <v>9</v>
      </c>
      <c r="E23" s="2">
        <f t="shared" si="1"/>
        <v>20</v>
      </c>
      <c r="F23" s="2">
        <v>0</v>
      </c>
      <c r="G23" s="2">
        <v>0</v>
      </c>
      <c r="H23" s="11">
        <v>0</v>
      </c>
      <c r="I23" s="36"/>
    </row>
    <row r="24" spans="2:9" ht="14" hidden="1">
      <c r="B24" s="32" t="s">
        <v>13</v>
      </c>
      <c r="C24" s="19">
        <v>26</v>
      </c>
      <c r="D24" s="2">
        <v>10</v>
      </c>
      <c r="E24" s="2">
        <f t="shared" si="1"/>
        <v>36</v>
      </c>
      <c r="F24" s="2">
        <v>1</v>
      </c>
      <c r="G24" s="2">
        <v>0</v>
      </c>
      <c r="H24" s="11">
        <v>0</v>
      </c>
      <c r="I24" s="36"/>
    </row>
    <row r="25" spans="2:9" ht="14">
      <c r="B25" s="32" t="s">
        <v>12</v>
      </c>
      <c r="C25" s="2" t="s">
        <v>148</v>
      </c>
      <c r="D25" s="2" t="s">
        <v>148</v>
      </c>
      <c r="E25" s="2">
        <v>0</v>
      </c>
      <c r="F25" s="2">
        <v>0</v>
      </c>
      <c r="G25" s="2">
        <v>0</v>
      </c>
      <c r="H25" s="11">
        <v>0</v>
      </c>
      <c r="I25" s="36"/>
    </row>
    <row r="26" spans="2:9" ht="14" hidden="1">
      <c r="B26" s="32" t="s">
        <v>14</v>
      </c>
      <c r="C26" s="19">
        <v>23</v>
      </c>
      <c r="D26" s="2">
        <v>49</v>
      </c>
      <c r="E26" s="2">
        <f t="shared" si="1"/>
        <v>72</v>
      </c>
      <c r="F26" s="2">
        <v>2</v>
      </c>
      <c r="G26" s="2">
        <v>1</v>
      </c>
      <c r="H26" s="11" t="s">
        <v>113</v>
      </c>
      <c r="I26" s="36"/>
    </row>
    <row r="27" spans="2:9" ht="70" hidden="1">
      <c r="B27" s="32" t="s">
        <v>9</v>
      </c>
      <c r="C27" s="19">
        <v>23</v>
      </c>
      <c r="D27" s="2">
        <v>9</v>
      </c>
      <c r="E27" s="2">
        <f t="shared" si="1"/>
        <v>32</v>
      </c>
      <c r="F27" s="2">
        <v>4</v>
      </c>
      <c r="G27" s="2">
        <v>0</v>
      </c>
      <c r="H27" s="11">
        <v>0</v>
      </c>
      <c r="I27" s="36" t="s">
        <v>122</v>
      </c>
    </row>
    <row r="28" spans="2:9" ht="14" hidden="1">
      <c r="B28" s="32" t="s">
        <v>17</v>
      </c>
      <c r="C28" s="19"/>
      <c r="D28" s="2"/>
      <c r="E28" s="2"/>
      <c r="F28" s="2"/>
      <c r="G28" s="2"/>
      <c r="H28" s="11"/>
      <c r="I28" s="36"/>
    </row>
    <row r="29" spans="2:9" ht="14">
      <c r="B29" s="32" t="s">
        <v>15</v>
      </c>
      <c r="C29" s="19">
        <v>23</v>
      </c>
      <c r="D29" s="2">
        <v>5</v>
      </c>
      <c r="E29" s="2">
        <f t="shared" si="1"/>
        <v>28</v>
      </c>
      <c r="F29" s="2">
        <v>0</v>
      </c>
      <c r="G29" s="2">
        <v>0</v>
      </c>
      <c r="H29" s="11">
        <v>0</v>
      </c>
      <c r="I29" s="36"/>
    </row>
    <row r="30" spans="2:9" ht="14">
      <c r="B30" s="32" t="s">
        <v>16</v>
      </c>
      <c r="C30" s="19">
        <v>4</v>
      </c>
      <c r="D30" s="2">
        <v>1</v>
      </c>
      <c r="E30" s="2">
        <f t="shared" si="1"/>
        <v>5</v>
      </c>
      <c r="F30" s="2">
        <v>0</v>
      </c>
      <c r="G30" s="2">
        <v>0</v>
      </c>
      <c r="H30" s="11">
        <v>0</v>
      </c>
      <c r="I30" s="36"/>
    </row>
    <row r="31" spans="2:9" ht="56">
      <c r="B31" s="32" t="s">
        <v>28</v>
      </c>
      <c r="C31" s="19">
        <v>10</v>
      </c>
      <c r="D31" s="2">
        <v>10</v>
      </c>
      <c r="E31" s="2">
        <f t="shared" si="1"/>
        <v>20</v>
      </c>
      <c r="F31" s="2">
        <v>0</v>
      </c>
      <c r="G31" s="2">
        <v>0</v>
      </c>
      <c r="H31" s="11">
        <v>0</v>
      </c>
      <c r="I31" s="36" t="s">
        <v>120</v>
      </c>
    </row>
    <row r="32" spans="2:9" ht="14" hidden="1">
      <c r="B32" s="32" t="s">
        <v>18</v>
      </c>
      <c r="C32" s="19"/>
      <c r="D32" s="2"/>
      <c r="E32" s="2"/>
      <c r="F32" s="2"/>
      <c r="G32" s="2"/>
      <c r="H32" s="11"/>
      <c r="I32" s="36"/>
    </row>
    <row r="33" spans="2:9" ht="42">
      <c r="B33" s="32" t="s">
        <v>20</v>
      </c>
      <c r="C33" s="19">
        <v>24</v>
      </c>
      <c r="D33" s="2">
        <v>55</v>
      </c>
      <c r="E33" s="2">
        <f t="shared" si="1"/>
        <v>79</v>
      </c>
      <c r="F33" s="2">
        <v>0</v>
      </c>
      <c r="G33" s="2">
        <v>0</v>
      </c>
      <c r="H33" s="11">
        <v>0</v>
      </c>
      <c r="I33" s="36" t="s">
        <v>125</v>
      </c>
    </row>
    <row r="34" spans="2:9" ht="14">
      <c r="B34" s="32" t="s">
        <v>19</v>
      </c>
      <c r="C34" s="19">
        <v>38</v>
      </c>
      <c r="D34" s="2">
        <v>26</v>
      </c>
      <c r="E34" s="2">
        <f t="shared" si="1"/>
        <v>64</v>
      </c>
      <c r="F34" s="2">
        <v>0</v>
      </c>
      <c r="G34" s="2">
        <v>5</v>
      </c>
      <c r="H34" s="11">
        <v>5</v>
      </c>
      <c r="I34" s="36"/>
    </row>
    <row r="35" spans="2:9" ht="14">
      <c r="B35" s="32" t="s">
        <v>97</v>
      </c>
      <c r="C35" s="19">
        <v>6</v>
      </c>
      <c r="D35" s="2">
        <v>6</v>
      </c>
      <c r="E35" s="2">
        <f t="shared" si="1"/>
        <v>12</v>
      </c>
      <c r="F35" s="2">
        <v>0</v>
      </c>
      <c r="G35" s="2">
        <v>0</v>
      </c>
      <c r="H35" s="11">
        <v>0</v>
      </c>
      <c r="I35" s="36"/>
    </row>
    <row r="36" spans="2:9" ht="14">
      <c r="B36" s="32" t="s">
        <v>21</v>
      </c>
      <c r="C36" s="19">
        <v>4</v>
      </c>
      <c r="D36" s="2">
        <v>1</v>
      </c>
      <c r="E36" s="2">
        <f t="shared" si="1"/>
        <v>5</v>
      </c>
      <c r="F36" s="2">
        <v>0</v>
      </c>
      <c r="G36" s="2">
        <v>0</v>
      </c>
      <c r="H36" s="11">
        <v>0</v>
      </c>
      <c r="I36" s="36"/>
    </row>
    <row r="37" spans="2:9" ht="14" hidden="1">
      <c r="B37" s="32" t="s">
        <v>31</v>
      </c>
      <c r="C37" s="19">
        <v>0</v>
      </c>
      <c r="D37" s="2">
        <v>3</v>
      </c>
      <c r="E37" s="2">
        <f t="shared" si="1"/>
        <v>3</v>
      </c>
      <c r="F37" s="2">
        <v>3</v>
      </c>
      <c r="G37" s="2">
        <v>1</v>
      </c>
      <c r="H37" s="11">
        <v>0</v>
      </c>
      <c r="I37" s="36"/>
    </row>
    <row r="38" spans="2:9" ht="14" hidden="1">
      <c r="B38" s="32" t="s">
        <v>93</v>
      </c>
      <c r="C38" s="19">
        <v>17</v>
      </c>
      <c r="D38" s="2">
        <v>10</v>
      </c>
      <c r="E38" s="2">
        <f t="shared" si="1"/>
        <v>27</v>
      </c>
      <c r="F38" s="2">
        <v>10</v>
      </c>
      <c r="G38" s="2">
        <v>0</v>
      </c>
      <c r="H38" s="11">
        <v>0</v>
      </c>
      <c r="I38" s="36"/>
    </row>
    <row r="39" spans="2:9" ht="14">
      <c r="B39" s="32" t="s">
        <v>29</v>
      </c>
      <c r="C39" s="19">
        <v>23</v>
      </c>
      <c r="D39" s="2">
        <v>24</v>
      </c>
      <c r="E39" s="2">
        <f t="shared" si="1"/>
        <v>47</v>
      </c>
      <c r="F39" s="2">
        <v>0</v>
      </c>
      <c r="G39" s="2">
        <v>0</v>
      </c>
      <c r="H39" s="11">
        <v>0</v>
      </c>
      <c r="I39" s="36"/>
    </row>
    <row r="40" spans="2:9" ht="14">
      <c r="B40" s="32" t="s">
        <v>22</v>
      </c>
      <c r="C40" s="19">
        <v>24</v>
      </c>
      <c r="D40" s="2">
        <v>5</v>
      </c>
      <c r="E40" s="2">
        <f t="shared" si="1"/>
        <v>29</v>
      </c>
      <c r="F40" s="2">
        <v>0</v>
      </c>
      <c r="G40" s="2">
        <v>0</v>
      </c>
      <c r="H40" s="11">
        <v>0</v>
      </c>
      <c r="I40" s="36"/>
    </row>
    <row r="41" spans="2:9" ht="14" hidden="1">
      <c r="B41" s="32" t="s">
        <v>23</v>
      </c>
      <c r="C41" s="19">
        <v>31</v>
      </c>
      <c r="D41" s="2">
        <v>34</v>
      </c>
      <c r="E41" s="2">
        <f t="shared" si="1"/>
        <v>65</v>
      </c>
      <c r="F41" s="2">
        <v>10</v>
      </c>
      <c r="G41" s="2">
        <v>0</v>
      </c>
      <c r="H41" s="11">
        <v>0</v>
      </c>
      <c r="I41" s="36" t="s">
        <v>123</v>
      </c>
    </row>
    <row r="42" spans="2:9" ht="14">
      <c r="B42" s="32" t="s">
        <v>33</v>
      </c>
      <c r="C42" s="19">
        <v>0</v>
      </c>
      <c r="D42" s="2">
        <v>0</v>
      </c>
      <c r="E42" s="2">
        <f t="shared" si="1"/>
        <v>0</v>
      </c>
      <c r="F42" s="2">
        <v>0</v>
      </c>
      <c r="G42" s="2">
        <v>0</v>
      </c>
      <c r="H42" s="11">
        <v>0</v>
      </c>
      <c r="I42" s="36"/>
    </row>
    <row r="43" spans="2:9" ht="14" hidden="1">
      <c r="B43" s="32" t="s">
        <v>24</v>
      </c>
      <c r="C43" s="19"/>
      <c r="D43" s="2"/>
      <c r="E43" s="2">
        <f t="shared" si="1"/>
        <v>0</v>
      </c>
      <c r="F43" s="2"/>
      <c r="G43" s="2"/>
      <c r="H43" s="11"/>
      <c r="I43" s="36"/>
    </row>
    <row r="44" spans="2:9" ht="14">
      <c r="B44" s="32" t="s">
        <v>84</v>
      </c>
      <c r="C44" s="19">
        <v>12</v>
      </c>
      <c r="D44" s="2">
        <v>17</v>
      </c>
      <c r="E44" s="2">
        <f t="shared" si="1"/>
        <v>29</v>
      </c>
      <c r="F44" s="2">
        <v>0</v>
      </c>
      <c r="G44" s="2">
        <v>0</v>
      </c>
      <c r="H44" s="11">
        <v>0</v>
      </c>
      <c r="I44" s="36"/>
    </row>
    <row r="45" spans="2:9" ht="14" hidden="1">
      <c r="B45" s="32" t="s">
        <v>34</v>
      </c>
      <c r="C45" s="19">
        <v>51</v>
      </c>
      <c r="D45" s="2">
        <v>13</v>
      </c>
      <c r="E45" s="2">
        <f t="shared" si="1"/>
        <v>64</v>
      </c>
      <c r="F45" s="2">
        <v>3</v>
      </c>
      <c r="G45" s="2">
        <v>3</v>
      </c>
      <c r="H45" s="11">
        <v>3</v>
      </c>
      <c r="I45" s="36"/>
    </row>
    <row r="46" spans="2:9" ht="28">
      <c r="B46" s="32" t="s">
        <v>88</v>
      </c>
      <c r="C46" s="19">
        <v>7</v>
      </c>
      <c r="D46" s="2">
        <v>1</v>
      </c>
      <c r="E46" s="2">
        <f t="shared" si="1"/>
        <v>8</v>
      </c>
      <c r="F46" s="2">
        <v>0</v>
      </c>
      <c r="G46" s="2">
        <v>0</v>
      </c>
      <c r="H46" s="11">
        <v>0</v>
      </c>
      <c r="I46" s="36" t="s">
        <v>146</v>
      </c>
    </row>
    <row r="47" spans="2:9" ht="126">
      <c r="B47" s="32" t="s">
        <v>35</v>
      </c>
      <c r="C47" s="19">
        <v>1</v>
      </c>
      <c r="D47" s="2" t="s">
        <v>114</v>
      </c>
      <c r="E47" s="2">
        <v>1</v>
      </c>
      <c r="F47" s="2">
        <v>0</v>
      </c>
      <c r="G47" s="2">
        <v>0</v>
      </c>
      <c r="H47" s="11">
        <v>0</v>
      </c>
      <c r="I47" s="36"/>
    </row>
    <row r="48" spans="2:9" ht="14">
      <c r="B48" s="32" t="s">
        <v>36</v>
      </c>
      <c r="C48" s="19">
        <v>2</v>
      </c>
      <c r="D48" s="2">
        <v>0</v>
      </c>
      <c r="E48" s="2">
        <f t="shared" si="1"/>
        <v>2</v>
      </c>
      <c r="F48" s="2">
        <v>0</v>
      </c>
      <c r="G48" s="2">
        <v>0</v>
      </c>
      <c r="H48" s="11">
        <v>0</v>
      </c>
      <c r="I48" s="36"/>
    </row>
    <row r="49" spans="2:9" ht="14" hidden="1">
      <c r="B49" s="32" t="s">
        <v>32</v>
      </c>
      <c r="C49" s="19"/>
      <c r="D49" s="2"/>
      <c r="E49" s="2"/>
      <c r="F49" s="2"/>
      <c r="G49" s="2"/>
      <c r="H49" s="11"/>
      <c r="I49" s="36"/>
    </row>
    <row r="50" spans="2:9" ht="14">
      <c r="B50" s="32" t="s">
        <v>37</v>
      </c>
      <c r="C50" s="19"/>
      <c r="D50" s="2"/>
      <c r="E50" s="2"/>
      <c r="F50" s="2">
        <v>0</v>
      </c>
      <c r="G50" s="2">
        <v>0</v>
      </c>
      <c r="H50" s="11">
        <v>0</v>
      </c>
      <c r="I50" s="36" t="s">
        <v>110</v>
      </c>
    </row>
    <row r="51" spans="2:9" ht="14">
      <c r="B51" s="32" t="s">
        <v>38</v>
      </c>
      <c r="C51" s="19">
        <v>27</v>
      </c>
      <c r="D51" s="2">
        <v>12</v>
      </c>
      <c r="E51" s="2">
        <f t="shared" si="1"/>
        <v>39</v>
      </c>
      <c r="F51" s="2">
        <v>0</v>
      </c>
      <c r="G51" s="2">
        <v>1</v>
      </c>
      <c r="H51" s="11">
        <v>1</v>
      </c>
      <c r="I51" s="36"/>
    </row>
    <row r="52" spans="2:9" ht="14">
      <c r="B52" s="32" t="s">
        <v>39</v>
      </c>
      <c r="C52" s="19">
        <v>7</v>
      </c>
      <c r="D52" s="2">
        <v>2</v>
      </c>
      <c r="E52" s="2">
        <f t="shared" si="1"/>
        <v>9</v>
      </c>
      <c r="F52" s="2">
        <v>0</v>
      </c>
      <c r="G52" s="2">
        <v>0</v>
      </c>
      <c r="H52" s="11">
        <v>0</v>
      </c>
      <c r="I52" s="36"/>
    </row>
    <row r="53" spans="2:9" ht="14" hidden="1">
      <c r="B53" s="32" t="s">
        <v>72</v>
      </c>
      <c r="C53" s="19">
        <v>1</v>
      </c>
      <c r="D53" s="2">
        <v>2</v>
      </c>
      <c r="E53" s="2">
        <f t="shared" si="1"/>
        <v>3</v>
      </c>
      <c r="F53" s="2">
        <v>2</v>
      </c>
      <c r="G53" s="2">
        <v>1</v>
      </c>
      <c r="H53" s="11">
        <v>0</v>
      </c>
      <c r="I53" s="36" t="s">
        <v>118</v>
      </c>
    </row>
    <row r="54" spans="2:9" ht="14">
      <c r="B54" s="32" t="s">
        <v>40</v>
      </c>
      <c r="C54" s="19">
        <v>0</v>
      </c>
      <c r="D54" s="2">
        <v>5</v>
      </c>
      <c r="E54" s="2">
        <f t="shared" si="1"/>
        <v>5</v>
      </c>
      <c r="F54" s="2">
        <v>0</v>
      </c>
      <c r="G54" s="2">
        <v>0</v>
      </c>
      <c r="H54" s="11">
        <v>0</v>
      </c>
      <c r="I54" s="36"/>
    </row>
    <row r="55" spans="2:9" ht="14">
      <c r="B55" s="32" t="s">
        <v>43</v>
      </c>
      <c r="C55" s="19">
        <v>17</v>
      </c>
      <c r="D55" s="2">
        <v>15</v>
      </c>
      <c r="E55" s="2">
        <f t="shared" si="1"/>
        <v>32</v>
      </c>
      <c r="F55" s="2">
        <v>0</v>
      </c>
      <c r="G55" s="2">
        <v>1</v>
      </c>
      <c r="H55" s="11">
        <v>1</v>
      </c>
      <c r="I55" s="36"/>
    </row>
    <row r="56" spans="2:9" ht="28">
      <c r="B56" s="32" t="s">
        <v>42</v>
      </c>
      <c r="C56" s="19">
        <v>18</v>
      </c>
      <c r="D56" s="2">
        <v>2</v>
      </c>
      <c r="E56" s="2">
        <f t="shared" si="1"/>
        <v>20</v>
      </c>
      <c r="F56" s="2">
        <v>0</v>
      </c>
      <c r="G56" s="2">
        <v>0</v>
      </c>
      <c r="H56" s="11">
        <v>0</v>
      </c>
      <c r="I56" s="36"/>
    </row>
    <row r="57" spans="2:9" ht="14" hidden="1">
      <c r="B57" s="32" t="s">
        <v>50</v>
      </c>
      <c r="C57" s="19">
        <v>63</v>
      </c>
      <c r="D57" s="2">
        <v>58</v>
      </c>
      <c r="E57" s="2">
        <f t="shared" si="1"/>
        <v>121</v>
      </c>
      <c r="F57" s="2">
        <v>3</v>
      </c>
      <c r="G57" s="2">
        <v>0</v>
      </c>
      <c r="H57" s="11">
        <v>0</v>
      </c>
      <c r="I57" s="36" t="s">
        <v>127</v>
      </c>
    </row>
    <row r="58" spans="2:9" ht="70">
      <c r="B58" s="32" t="s">
        <v>41</v>
      </c>
      <c r="C58" s="19">
        <v>47</v>
      </c>
      <c r="D58" s="2">
        <v>47</v>
      </c>
      <c r="E58" s="2">
        <f t="shared" si="1"/>
        <v>94</v>
      </c>
      <c r="F58" s="2">
        <v>0</v>
      </c>
      <c r="G58" s="2">
        <v>0</v>
      </c>
      <c r="H58" s="11">
        <v>0</v>
      </c>
      <c r="I58" s="36" t="s">
        <v>115</v>
      </c>
    </row>
    <row r="59" spans="2:9" ht="14">
      <c r="B59" s="32" t="s">
        <v>45</v>
      </c>
      <c r="C59" s="19">
        <v>1</v>
      </c>
      <c r="D59" s="2">
        <v>1</v>
      </c>
      <c r="E59" s="2">
        <f t="shared" si="1"/>
        <v>2</v>
      </c>
      <c r="F59" s="2">
        <v>0</v>
      </c>
      <c r="G59" s="2">
        <v>0</v>
      </c>
      <c r="H59" s="11">
        <v>0</v>
      </c>
      <c r="I59" s="36"/>
    </row>
    <row r="60" spans="2:9" ht="14" hidden="1">
      <c r="B60" s="32" t="s">
        <v>46</v>
      </c>
      <c r="C60" s="19">
        <v>19</v>
      </c>
      <c r="D60" s="2">
        <v>12</v>
      </c>
      <c r="E60" s="2">
        <f t="shared" si="1"/>
        <v>31</v>
      </c>
      <c r="F60" s="2">
        <v>1</v>
      </c>
      <c r="G60" s="2">
        <v>0</v>
      </c>
      <c r="H60" s="11">
        <v>0</v>
      </c>
      <c r="I60" s="36"/>
    </row>
    <row r="61" spans="2:9" ht="14">
      <c r="B61" s="32" t="s">
        <v>47</v>
      </c>
      <c r="C61" s="19">
        <v>6</v>
      </c>
      <c r="D61" s="2">
        <v>2</v>
      </c>
      <c r="E61" s="2">
        <f t="shared" si="1"/>
        <v>8</v>
      </c>
      <c r="F61" s="2">
        <v>0</v>
      </c>
      <c r="G61" s="2">
        <v>1</v>
      </c>
      <c r="H61" s="11">
        <v>0</v>
      </c>
      <c r="I61" s="36"/>
    </row>
    <row r="62" spans="2:9" ht="14">
      <c r="B62" s="32" t="s">
        <v>77</v>
      </c>
      <c r="C62" s="19">
        <v>10</v>
      </c>
      <c r="D62" s="2">
        <v>10</v>
      </c>
      <c r="E62" s="2">
        <f t="shared" si="1"/>
        <v>20</v>
      </c>
      <c r="F62" s="2">
        <v>0</v>
      </c>
      <c r="G62" s="2">
        <v>0</v>
      </c>
      <c r="H62" s="11">
        <v>0</v>
      </c>
      <c r="I62" s="36"/>
    </row>
    <row r="63" spans="2:9" ht="14">
      <c r="B63" s="32" t="s">
        <v>49</v>
      </c>
      <c r="C63" s="19">
        <v>5</v>
      </c>
      <c r="D63" s="2">
        <v>6</v>
      </c>
      <c r="E63" s="2">
        <f t="shared" si="1"/>
        <v>11</v>
      </c>
      <c r="F63" s="2">
        <v>0</v>
      </c>
      <c r="G63" s="2">
        <v>0</v>
      </c>
      <c r="H63" s="11">
        <v>0</v>
      </c>
      <c r="I63" s="36"/>
    </row>
    <row r="64" spans="2:9" ht="14">
      <c r="B64" s="32" t="s">
        <v>96</v>
      </c>
      <c r="C64" s="19">
        <v>9</v>
      </c>
      <c r="D64" s="2">
        <v>0</v>
      </c>
      <c r="E64" s="2">
        <f t="shared" si="1"/>
        <v>9</v>
      </c>
      <c r="F64" s="2">
        <v>0</v>
      </c>
      <c r="G64" s="2">
        <v>1</v>
      </c>
      <c r="H64" s="11">
        <v>0</v>
      </c>
      <c r="I64" s="36"/>
    </row>
    <row r="65" spans="2:9" ht="14">
      <c r="B65" s="32" t="s">
        <v>48</v>
      </c>
      <c r="C65" s="19">
        <v>4</v>
      </c>
      <c r="D65" s="2">
        <v>4</v>
      </c>
      <c r="E65" s="2">
        <f t="shared" si="1"/>
        <v>8</v>
      </c>
      <c r="F65" s="2">
        <v>0</v>
      </c>
      <c r="G65" s="2">
        <v>0</v>
      </c>
      <c r="H65" s="11">
        <v>0</v>
      </c>
      <c r="I65" s="36"/>
    </row>
    <row r="66" spans="2:9" ht="84">
      <c r="B66" s="32" t="s">
        <v>44</v>
      </c>
      <c r="C66" s="19">
        <v>8</v>
      </c>
      <c r="D66" s="2">
        <v>2</v>
      </c>
      <c r="E66" s="2">
        <f t="shared" si="1"/>
        <v>10</v>
      </c>
      <c r="F66" s="2">
        <v>0</v>
      </c>
      <c r="G66" s="2">
        <v>0</v>
      </c>
      <c r="H66" s="11">
        <v>0</v>
      </c>
      <c r="I66" s="36" t="s">
        <v>147</v>
      </c>
    </row>
    <row r="67" spans="2:9" ht="14">
      <c r="B67" s="32" t="s">
        <v>73</v>
      </c>
      <c r="C67" s="19">
        <v>5</v>
      </c>
      <c r="D67" s="2">
        <v>4</v>
      </c>
      <c r="E67" s="2">
        <f t="shared" si="1"/>
        <v>9</v>
      </c>
      <c r="F67" s="2">
        <v>0</v>
      </c>
      <c r="G67" s="2">
        <v>0</v>
      </c>
      <c r="H67" s="11">
        <v>0</v>
      </c>
      <c r="I67" s="36"/>
    </row>
    <row r="68" spans="2:9" ht="28">
      <c r="B68" s="32" t="s">
        <v>78</v>
      </c>
      <c r="C68" s="19">
        <v>27</v>
      </c>
      <c r="D68" s="2">
        <v>6</v>
      </c>
      <c r="E68" s="2">
        <f t="shared" si="1"/>
        <v>33</v>
      </c>
      <c r="F68" s="2">
        <v>0</v>
      </c>
      <c r="G68" s="2">
        <v>0</v>
      </c>
      <c r="H68" s="11">
        <v>0</v>
      </c>
      <c r="I68" s="36" t="s">
        <v>128</v>
      </c>
    </row>
    <row r="69" spans="2:9" ht="14" hidden="1">
      <c r="B69" s="32" t="s">
        <v>51</v>
      </c>
      <c r="C69" s="19">
        <v>7</v>
      </c>
      <c r="D69" s="2">
        <v>17</v>
      </c>
      <c r="E69" s="2">
        <f t="shared" si="1"/>
        <v>24</v>
      </c>
      <c r="F69" s="2">
        <v>6</v>
      </c>
      <c r="G69" s="2">
        <v>0</v>
      </c>
      <c r="H69" s="11">
        <v>0</v>
      </c>
      <c r="I69" s="36" t="s">
        <v>142</v>
      </c>
    </row>
    <row r="70" spans="2:9" ht="14">
      <c r="B70" s="32" t="s">
        <v>80</v>
      </c>
      <c r="C70" s="19">
        <v>17</v>
      </c>
      <c r="D70" s="2">
        <v>5</v>
      </c>
      <c r="E70" s="2">
        <f t="shared" ref="E70:E103" si="2">C70+D70</f>
        <v>22</v>
      </c>
      <c r="F70" s="2">
        <v>0</v>
      </c>
      <c r="G70" s="2">
        <v>0</v>
      </c>
      <c r="H70" s="11">
        <v>0</v>
      </c>
      <c r="I70" s="36"/>
    </row>
    <row r="71" spans="2:9" ht="14">
      <c r="B71" s="32" t="s">
        <v>79</v>
      </c>
      <c r="C71" s="19">
        <v>2</v>
      </c>
      <c r="D71" s="2">
        <v>0</v>
      </c>
      <c r="E71" s="2">
        <f t="shared" si="2"/>
        <v>2</v>
      </c>
      <c r="F71" s="2">
        <v>0</v>
      </c>
      <c r="G71" s="2">
        <v>0</v>
      </c>
      <c r="H71" s="11">
        <v>0</v>
      </c>
      <c r="I71" s="36"/>
    </row>
    <row r="72" spans="2:9" ht="14" hidden="1">
      <c r="B72" s="32" t="s">
        <v>95</v>
      </c>
      <c r="C72" s="19">
        <v>19</v>
      </c>
      <c r="D72" s="2">
        <v>10</v>
      </c>
      <c r="E72" s="2">
        <f t="shared" si="2"/>
        <v>29</v>
      </c>
      <c r="F72" s="2">
        <v>1</v>
      </c>
      <c r="G72" s="2">
        <v>0</v>
      </c>
      <c r="H72" s="11">
        <v>0</v>
      </c>
      <c r="I72" s="36"/>
    </row>
    <row r="73" spans="2:9" ht="14" hidden="1">
      <c r="B73" s="32" t="s">
        <v>52</v>
      </c>
      <c r="C73" s="19">
        <v>16</v>
      </c>
      <c r="D73" s="2">
        <v>16</v>
      </c>
      <c r="E73" s="2">
        <f t="shared" si="2"/>
        <v>32</v>
      </c>
      <c r="F73" s="2">
        <v>1</v>
      </c>
      <c r="G73" s="2">
        <v>0</v>
      </c>
      <c r="H73" s="11">
        <v>0</v>
      </c>
      <c r="I73" s="36"/>
    </row>
    <row r="74" spans="2:9" ht="70" hidden="1">
      <c r="B74" s="32" t="s">
        <v>82</v>
      </c>
      <c r="C74" s="19">
        <v>15</v>
      </c>
      <c r="D74" s="2">
        <v>17</v>
      </c>
      <c r="E74" s="2">
        <f t="shared" si="2"/>
        <v>32</v>
      </c>
      <c r="F74" s="2" t="s">
        <v>140</v>
      </c>
      <c r="G74" s="2">
        <v>0</v>
      </c>
      <c r="H74" s="11">
        <v>0</v>
      </c>
      <c r="I74" s="36" t="s">
        <v>141</v>
      </c>
    </row>
    <row r="75" spans="2:9" ht="14">
      <c r="B75" s="32" t="s">
        <v>61</v>
      </c>
      <c r="C75" s="19">
        <v>0</v>
      </c>
      <c r="D75" s="2">
        <v>0</v>
      </c>
      <c r="E75" s="2">
        <f t="shared" si="2"/>
        <v>0</v>
      </c>
      <c r="F75" s="2">
        <v>0</v>
      </c>
      <c r="G75" s="2">
        <v>0</v>
      </c>
      <c r="H75" s="11">
        <v>0</v>
      </c>
      <c r="I75" s="36"/>
    </row>
    <row r="76" spans="2:9" ht="14">
      <c r="B76" s="32" t="s">
        <v>53</v>
      </c>
      <c r="C76" s="19">
        <v>27</v>
      </c>
      <c r="D76" s="2">
        <v>9</v>
      </c>
      <c r="E76" s="2">
        <f t="shared" si="2"/>
        <v>36</v>
      </c>
      <c r="F76" s="2">
        <v>0</v>
      </c>
      <c r="G76" s="2">
        <v>0</v>
      </c>
      <c r="H76" s="11">
        <v>0</v>
      </c>
      <c r="I76" s="36"/>
    </row>
    <row r="77" spans="2:9" ht="14">
      <c r="B77" s="32" t="s">
        <v>83</v>
      </c>
      <c r="C77" s="19">
        <v>18</v>
      </c>
      <c r="D77" s="2">
        <v>4</v>
      </c>
      <c r="E77" s="2">
        <f t="shared" si="2"/>
        <v>22</v>
      </c>
      <c r="F77" s="2">
        <v>0</v>
      </c>
      <c r="G77" s="2">
        <v>0</v>
      </c>
      <c r="H77" s="11">
        <v>0</v>
      </c>
      <c r="I77" s="36"/>
    </row>
    <row r="78" spans="2:9" ht="14" hidden="1">
      <c r="B78" s="32" t="s">
        <v>59</v>
      </c>
      <c r="C78" s="19"/>
      <c r="D78" s="2"/>
      <c r="E78" s="2"/>
      <c r="F78" s="2"/>
      <c r="G78" s="2"/>
      <c r="H78" s="11"/>
      <c r="I78" s="36"/>
    </row>
    <row r="79" spans="2:9" ht="28" hidden="1">
      <c r="B79" s="32" t="s">
        <v>60</v>
      </c>
      <c r="C79" s="19">
        <v>3</v>
      </c>
      <c r="D79" s="2">
        <v>4</v>
      </c>
      <c r="E79" s="2">
        <f t="shared" si="2"/>
        <v>7</v>
      </c>
      <c r="F79" s="2"/>
      <c r="G79" s="2">
        <v>2</v>
      </c>
      <c r="H79" s="11">
        <v>2</v>
      </c>
      <c r="I79" s="36"/>
    </row>
    <row r="80" spans="2:9" ht="14">
      <c r="B80" s="32" t="s">
        <v>74</v>
      </c>
      <c r="C80" s="19">
        <v>4</v>
      </c>
      <c r="D80" s="2">
        <v>0</v>
      </c>
      <c r="E80" s="2">
        <f t="shared" si="2"/>
        <v>4</v>
      </c>
      <c r="F80" s="2">
        <v>0</v>
      </c>
      <c r="G80" s="2">
        <v>1</v>
      </c>
      <c r="H80" s="11">
        <v>1</v>
      </c>
      <c r="I80" s="36"/>
    </row>
    <row r="81" spans="2:9" ht="14">
      <c r="B81" s="32" t="s">
        <v>85</v>
      </c>
      <c r="C81" s="19">
        <v>4</v>
      </c>
      <c r="D81" s="2">
        <v>1</v>
      </c>
      <c r="E81" s="2">
        <f t="shared" si="2"/>
        <v>5</v>
      </c>
      <c r="F81" s="2">
        <v>0</v>
      </c>
      <c r="G81" s="2">
        <v>0</v>
      </c>
      <c r="H81" s="11">
        <v>0</v>
      </c>
      <c r="I81" s="36"/>
    </row>
    <row r="82" spans="2:9" ht="14" hidden="1">
      <c r="B82" s="32" t="s">
        <v>75</v>
      </c>
      <c r="C82" s="19">
        <v>9</v>
      </c>
      <c r="D82" s="2">
        <v>4</v>
      </c>
      <c r="E82" s="2">
        <f t="shared" si="2"/>
        <v>13</v>
      </c>
      <c r="F82" s="2">
        <v>1</v>
      </c>
      <c r="G82" s="2">
        <v>0</v>
      </c>
      <c r="H82" s="11">
        <v>0</v>
      </c>
      <c r="I82" s="36"/>
    </row>
    <row r="83" spans="2:9" ht="14" hidden="1">
      <c r="B83" s="32" t="s">
        <v>90</v>
      </c>
      <c r="C83" s="19"/>
      <c r="D83" s="2"/>
      <c r="E83" s="2"/>
      <c r="F83" s="2"/>
      <c r="G83" s="2"/>
      <c r="H83" s="11"/>
      <c r="I83" s="36"/>
    </row>
    <row r="84" spans="2:9" ht="14" hidden="1">
      <c r="B84" s="32" t="s">
        <v>89</v>
      </c>
      <c r="C84" s="19">
        <v>15</v>
      </c>
      <c r="D84" s="2">
        <v>1</v>
      </c>
      <c r="E84" s="2">
        <f t="shared" si="2"/>
        <v>16</v>
      </c>
      <c r="F84" s="2">
        <v>2</v>
      </c>
      <c r="G84" s="2">
        <v>0</v>
      </c>
      <c r="H84" s="11">
        <v>0</v>
      </c>
      <c r="I84" s="36" t="s">
        <v>121</v>
      </c>
    </row>
    <row r="85" spans="2:9" ht="14" hidden="1">
      <c r="B85" s="32" t="s">
        <v>81</v>
      </c>
      <c r="C85" s="19"/>
      <c r="D85" s="2"/>
      <c r="E85" s="2"/>
      <c r="F85" s="2"/>
      <c r="G85" s="2"/>
      <c r="H85" s="11"/>
      <c r="I85" s="36"/>
    </row>
    <row r="86" spans="2:9" ht="14">
      <c r="B86" s="32" t="s">
        <v>54</v>
      </c>
      <c r="C86" s="19">
        <v>2</v>
      </c>
      <c r="D86" s="2">
        <v>0</v>
      </c>
      <c r="E86" s="2">
        <f t="shared" si="2"/>
        <v>2</v>
      </c>
      <c r="F86" s="2">
        <v>0</v>
      </c>
      <c r="G86" s="2">
        <v>0</v>
      </c>
      <c r="H86" s="11">
        <v>0</v>
      </c>
      <c r="I86" s="36"/>
    </row>
    <row r="87" spans="2:9" ht="14" hidden="1">
      <c r="B87" s="32" t="s">
        <v>55</v>
      </c>
      <c r="C87" s="19"/>
      <c r="D87" s="2"/>
      <c r="E87" s="2"/>
      <c r="F87" s="2"/>
      <c r="G87" s="2"/>
      <c r="H87" s="11"/>
      <c r="I87" s="36"/>
    </row>
    <row r="88" spans="2:9" ht="14">
      <c r="B88" s="32" t="s">
        <v>57</v>
      </c>
      <c r="C88" s="19">
        <v>12</v>
      </c>
      <c r="D88" s="2">
        <v>0</v>
      </c>
      <c r="E88" s="2">
        <f t="shared" si="2"/>
        <v>12</v>
      </c>
      <c r="F88" s="2">
        <v>0</v>
      </c>
      <c r="G88" s="2">
        <v>0</v>
      </c>
      <c r="H88" s="11">
        <v>0</v>
      </c>
      <c r="I88" s="36"/>
    </row>
    <row r="89" spans="2:9" ht="14">
      <c r="B89" s="32" t="s">
        <v>56</v>
      </c>
      <c r="C89" s="19">
        <v>16</v>
      </c>
      <c r="D89" s="2">
        <v>6</v>
      </c>
      <c r="E89" s="2">
        <f t="shared" si="2"/>
        <v>22</v>
      </c>
      <c r="F89" s="2">
        <v>0</v>
      </c>
      <c r="G89" s="2">
        <v>0</v>
      </c>
      <c r="H89" s="11">
        <v>0</v>
      </c>
      <c r="I89" s="36"/>
    </row>
    <row r="90" spans="2:9" ht="14" hidden="1">
      <c r="B90" s="32" t="s">
        <v>98</v>
      </c>
      <c r="C90" s="19">
        <v>5</v>
      </c>
      <c r="D90" s="2">
        <v>2</v>
      </c>
      <c r="E90" s="2">
        <f t="shared" si="2"/>
        <v>7</v>
      </c>
      <c r="F90" s="2">
        <v>1</v>
      </c>
      <c r="G90" s="2">
        <v>1</v>
      </c>
      <c r="H90" s="11" t="s">
        <v>117</v>
      </c>
      <c r="I90" s="36"/>
    </row>
    <row r="91" spans="2:9" ht="14">
      <c r="B91" s="32" t="s">
        <v>58</v>
      </c>
      <c r="C91" s="19">
        <v>21</v>
      </c>
      <c r="D91" s="2">
        <v>9</v>
      </c>
      <c r="E91" s="2">
        <f t="shared" si="2"/>
        <v>30</v>
      </c>
      <c r="F91" s="2">
        <v>0</v>
      </c>
      <c r="G91" s="2">
        <v>0</v>
      </c>
      <c r="H91" s="11">
        <v>0</v>
      </c>
      <c r="I91" s="36"/>
    </row>
    <row r="92" spans="2:9" ht="14">
      <c r="B92" s="32" t="s">
        <v>71</v>
      </c>
      <c r="C92" s="19">
        <v>4</v>
      </c>
      <c r="D92" s="2">
        <v>3</v>
      </c>
      <c r="E92" s="2">
        <f t="shared" si="2"/>
        <v>7</v>
      </c>
      <c r="F92" s="2">
        <v>0</v>
      </c>
      <c r="G92" s="2">
        <v>0</v>
      </c>
      <c r="H92" s="11">
        <v>0</v>
      </c>
      <c r="I92" s="36"/>
    </row>
    <row r="93" spans="2:9" ht="14" hidden="1">
      <c r="B93" s="32" t="s">
        <v>87</v>
      </c>
      <c r="C93" s="19">
        <v>10</v>
      </c>
      <c r="D93" s="2">
        <v>0</v>
      </c>
      <c r="E93" s="2">
        <f t="shared" si="2"/>
        <v>10</v>
      </c>
      <c r="F93" s="2">
        <v>1</v>
      </c>
      <c r="G93" s="2">
        <v>1</v>
      </c>
      <c r="H93" s="11">
        <v>1</v>
      </c>
      <c r="I93" s="36" t="s">
        <v>116</v>
      </c>
    </row>
    <row r="94" spans="2:9" ht="14">
      <c r="B94" s="32" t="s">
        <v>62</v>
      </c>
      <c r="C94" s="19">
        <v>0</v>
      </c>
      <c r="D94" s="2">
        <v>0</v>
      </c>
      <c r="E94" s="2">
        <f t="shared" si="2"/>
        <v>0</v>
      </c>
      <c r="F94" s="2">
        <v>0</v>
      </c>
      <c r="G94" s="2">
        <v>0</v>
      </c>
      <c r="H94" s="11">
        <v>0</v>
      </c>
      <c r="I94" s="36"/>
    </row>
    <row r="95" spans="2:9" ht="14" hidden="1">
      <c r="B95" s="32" t="s">
        <v>92</v>
      </c>
      <c r="C95" s="19">
        <v>10</v>
      </c>
      <c r="D95" s="2">
        <v>1</v>
      </c>
      <c r="E95" s="2">
        <f t="shared" si="2"/>
        <v>11</v>
      </c>
      <c r="F95" s="2">
        <v>1</v>
      </c>
      <c r="G95" s="2">
        <v>1</v>
      </c>
      <c r="H95" s="11" t="s">
        <v>112</v>
      </c>
      <c r="I95" s="36" t="s">
        <v>111</v>
      </c>
    </row>
    <row r="96" spans="2:9" ht="14" hidden="1">
      <c r="B96" s="32" t="s">
        <v>63</v>
      </c>
      <c r="C96" s="19">
        <v>7</v>
      </c>
      <c r="D96" s="2">
        <v>4</v>
      </c>
      <c r="E96" s="2">
        <f t="shared" si="2"/>
        <v>11</v>
      </c>
      <c r="F96" s="2">
        <v>4</v>
      </c>
      <c r="G96" s="2">
        <v>0</v>
      </c>
      <c r="H96" s="11">
        <v>0</v>
      </c>
      <c r="I96" s="36"/>
    </row>
    <row r="97" spans="2:9" ht="14">
      <c r="B97" s="32" t="s">
        <v>64</v>
      </c>
      <c r="C97" s="19">
        <v>12</v>
      </c>
      <c r="D97" s="2">
        <v>8</v>
      </c>
      <c r="E97" s="2">
        <f t="shared" si="2"/>
        <v>20</v>
      </c>
      <c r="F97" s="2">
        <v>0</v>
      </c>
      <c r="G97" s="2">
        <v>0</v>
      </c>
      <c r="H97" s="11">
        <v>0</v>
      </c>
      <c r="I97" s="36"/>
    </row>
    <row r="98" spans="2:9" ht="14">
      <c r="B98" s="32" t="s">
        <v>66</v>
      </c>
      <c r="C98" s="19">
        <v>11</v>
      </c>
      <c r="D98" s="2">
        <v>9</v>
      </c>
      <c r="E98" s="2">
        <f t="shared" si="2"/>
        <v>20</v>
      </c>
      <c r="F98" s="2">
        <v>0</v>
      </c>
      <c r="G98" s="2">
        <v>0</v>
      </c>
      <c r="H98" s="11">
        <v>0</v>
      </c>
      <c r="I98" s="36"/>
    </row>
    <row r="99" spans="2:9" ht="14" hidden="1">
      <c r="B99" s="32" t="s">
        <v>65</v>
      </c>
      <c r="C99" s="19"/>
      <c r="D99" s="2"/>
      <c r="E99" s="2"/>
      <c r="F99" s="2"/>
      <c r="G99" s="2"/>
      <c r="H99" s="11"/>
      <c r="I99" s="36"/>
    </row>
    <row r="100" spans="2:9" ht="14" hidden="1">
      <c r="B100" s="32" t="s">
        <v>67</v>
      </c>
      <c r="C100" s="19">
        <v>10</v>
      </c>
      <c r="D100" s="2">
        <v>12</v>
      </c>
      <c r="E100" s="2">
        <f t="shared" si="2"/>
        <v>22</v>
      </c>
      <c r="F100" s="2">
        <v>2</v>
      </c>
      <c r="G100" s="2">
        <v>0</v>
      </c>
      <c r="H100" s="11">
        <v>0</v>
      </c>
      <c r="I100" s="36"/>
    </row>
    <row r="101" spans="2:9" ht="14" hidden="1">
      <c r="B101" s="32" t="s">
        <v>68</v>
      </c>
      <c r="C101" s="19">
        <v>5</v>
      </c>
      <c r="D101" s="2">
        <v>8</v>
      </c>
      <c r="E101" s="2">
        <f t="shared" si="2"/>
        <v>13</v>
      </c>
      <c r="F101" s="2">
        <v>2</v>
      </c>
      <c r="G101" s="2">
        <v>1</v>
      </c>
      <c r="H101" s="11" t="s">
        <v>112</v>
      </c>
      <c r="I101" s="36" t="s">
        <v>139</v>
      </c>
    </row>
    <row r="102" spans="2:9" ht="14">
      <c r="B102" s="32" t="s">
        <v>69</v>
      </c>
      <c r="C102" s="19">
        <f>31+19</f>
        <v>50</v>
      </c>
      <c r="D102" s="2">
        <v>3</v>
      </c>
      <c r="E102" s="2">
        <f t="shared" si="2"/>
        <v>53</v>
      </c>
      <c r="F102" s="2">
        <v>0</v>
      </c>
      <c r="G102" s="2">
        <v>0</v>
      </c>
      <c r="H102" s="11">
        <v>0</v>
      </c>
      <c r="I102" s="36"/>
    </row>
    <row r="103" spans="2:9" ht="15" hidden="1" thickBot="1">
      <c r="B103" s="33" t="s">
        <v>70</v>
      </c>
      <c r="C103" s="20">
        <v>12</v>
      </c>
      <c r="D103" s="3">
        <v>2</v>
      </c>
      <c r="E103" s="3">
        <f t="shared" si="2"/>
        <v>14</v>
      </c>
      <c r="F103" s="3">
        <v>4</v>
      </c>
      <c r="G103" s="3">
        <v>0</v>
      </c>
      <c r="H103" s="12">
        <v>0</v>
      </c>
      <c r="I103" s="37"/>
    </row>
  </sheetData>
  <autoFilter ref="B4:H103" xr:uid="{60271918-F836-804F-84E2-0C297C95EC38}">
    <filterColumn colId="4">
      <filters>
        <filter val="0"/>
      </filters>
    </filterColumn>
  </autoFilter>
  <sortState xmlns:xlrd2="http://schemas.microsoft.com/office/spreadsheetml/2017/richdata2" ref="B5:H103">
    <sortCondition ref="B5:B103"/>
  </sortState>
  <mergeCells count="2">
    <mergeCell ref="K4:L4"/>
    <mergeCell ref="D2:E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Planning Enforcement Responses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Ashdown</dc:creator>
  <cp:lastModifiedBy>Mark Ashdown</cp:lastModifiedBy>
  <dcterms:created xsi:type="dcterms:W3CDTF">2026-03-22T07:41:38Z</dcterms:created>
  <dcterms:modified xsi:type="dcterms:W3CDTF">2026-04-24T14:02:02Z</dcterms:modified>
</cp:coreProperties>
</file>